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thompson\Desktop\2026 Projects\2026 BUDGET\"/>
    </mc:Choice>
  </mc:AlternateContent>
  <xr:revisionPtr revIDLastSave="0" documentId="8_{B74ABCE5-68B3-4EB7-8A8A-218F5E08834D}" xr6:coauthVersionLast="47" xr6:coauthVersionMax="47" xr10:uidLastSave="{00000000-0000-0000-0000-000000000000}"/>
  <bookViews>
    <workbookView xWindow="-120" yWindow="-120" windowWidth="29040" windowHeight="15720" activeTab="2" xr2:uid="{6A49BE71-E63C-49D5-B263-28FA779DA97F}"/>
  </bookViews>
  <sheets>
    <sheet name="Municipal Depts" sheetId="1" r:id="rId1"/>
    <sheet name="Components" sheetId="2" r:id="rId2"/>
    <sheet name="RSU Articl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" i="2" l="1"/>
  <c r="H6" i="2"/>
  <c r="G6" i="2"/>
  <c r="F6" i="2"/>
  <c r="E6" i="2"/>
  <c r="D6" i="2"/>
  <c r="C6" i="2"/>
  <c r="L32" i="1"/>
  <c r="J32" i="1"/>
  <c r="J38" i="1" s="1"/>
  <c r="I32" i="1"/>
  <c r="G32" i="1"/>
  <c r="Q32" i="1" s="1"/>
  <c r="E32" i="1"/>
  <c r="E38" i="1" s="1"/>
  <c r="D32" i="1"/>
  <c r="Q28" i="1"/>
  <c r="N28" i="1"/>
  <c r="K28" i="1"/>
  <c r="F28" i="1"/>
  <c r="P28" i="1" s="1"/>
  <c r="N27" i="1"/>
  <c r="K27" i="1"/>
  <c r="P27" i="1" s="1"/>
  <c r="F27" i="1"/>
  <c r="P26" i="1"/>
  <c r="K26" i="1"/>
  <c r="F26" i="1"/>
  <c r="Q25" i="1"/>
  <c r="P25" i="1"/>
  <c r="N25" i="1"/>
  <c r="K25" i="1"/>
  <c r="F25" i="1"/>
  <c r="P24" i="1"/>
  <c r="N24" i="1"/>
  <c r="K24" i="1"/>
  <c r="F24" i="1"/>
  <c r="N23" i="1"/>
  <c r="K23" i="1"/>
  <c r="P23" i="1" s="1"/>
  <c r="F23" i="1"/>
  <c r="Q22" i="1"/>
  <c r="N22" i="1"/>
  <c r="K22" i="1"/>
  <c r="F22" i="1"/>
  <c r="P22" i="1" s="1"/>
  <c r="Q21" i="1"/>
  <c r="N21" i="1"/>
  <c r="K21" i="1"/>
  <c r="F21" i="1"/>
  <c r="P21" i="1" s="1"/>
  <c r="Q20" i="1"/>
  <c r="O20" i="1"/>
  <c r="N20" i="1"/>
  <c r="K20" i="1"/>
  <c r="P20" i="1" s="1"/>
  <c r="F20" i="1"/>
  <c r="Q19" i="1"/>
  <c r="O19" i="1"/>
  <c r="N19" i="1"/>
  <c r="K19" i="1"/>
  <c r="F19" i="1"/>
  <c r="P19" i="1" s="1"/>
  <c r="Q18" i="1"/>
  <c r="O18" i="1"/>
  <c r="N18" i="1"/>
  <c r="K18" i="1"/>
  <c r="F18" i="1"/>
  <c r="P18" i="1" s="1"/>
  <c r="P17" i="1"/>
  <c r="O17" i="1"/>
  <c r="N17" i="1"/>
  <c r="K17" i="1"/>
  <c r="F17" i="1"/>
  <c r="P16" i="1"/>
  <c r="N16" i="1"/>
  <c r="K16" i="1"/>
  <c r="F16" i="1"/>
  <c r="Q15" i="1"/>
  <c r="O15" i="1"/>
  <c r="N15" i="1"/>
  <c r="K15" i="1"/>
  <c r="P15" i="1" s="1"/>
  <c r="F15" i="1"/>
  <c r="Q14" i="1"/>
  <c r="P14" i="1"/>
  <c r="O14" i="1"/>
  <c r="N14" i="1"/>
  <c r="K14" i="1"/>
  <c r="F14" i="1"/>
  <c r="Q13" i="1"/>
  <c r="O13" i="1"/>
  <c r="N13" i="1"/>
  <c r="K13" i="1"/>
  <c r="F13" i="1"/>
  <c r="P13" i="1" s="1"/>
  <c r="Q12" i="1"/>
  <c r="P12" i="1"/>
  <c r="N12" i="1"/>
  <c r="K12" i="1"/>
  <c r="F12" i="1"/>
  <c r="Q11" i="1"/>
  <c r="K11" i="1"/>
  <c r="P11" i="1" s="1"/>
  <c r="F11" i="1"/>
  <c r="Q10" i="1"/>
  <c r="P10" i="1"/>
  <c r="N10" i="1"/>
  <c r="K10" i="1"/>
  <c r="F10" i="1"/>
  <c r="N9" i="1"/>
  <c r="K9" i="1"/>
  <c r="F9" i="1"/>
  <c r="P9" i="1" s="1"/>
  <c r="P8" i="1"/>
  <c r="O8" i="1"/>
  <c r="O32" i="1" s="1"/>
  <c r="N8" i="1"/>
  <c r="K8" i="1"/>
  <c r="F8" i="1"/>
  <c r="N7" i="1"/>
  <c r="K7" i="1"/>
  <c r="F7" i="1"/>
  <c r="P7" i="1" s="1"/>
  <c r="Q6" i="1"/>
  <c r="N6" i="1"/>
  <c r="K6" i="1"/>
  <c r="F6" i="1"/>
  <c r="P6" i="1" s="1"/>
  <c r="Q5" i="1"/>
  <c r="P5" i="1"/>
  <c r="N5" i="1"/>
  <c r="K5" i="1"/>
  <c r="F5" i="1"/>
  <c r="F32" i="1" s="1"/>
  <c r="Q4" i="1"/>
  <c r="P4" i="1"/>
  <c r="N4" i="1"/>
  <c r="N32" i="1" s="1"/>
  <c r="K4" i="1"/>
  <c r="K32" i="1" s="1"/>
  <c r="F4" i="1"/>
  <c r="P32" i="1" l="1"/>
</calcChain>
</file>

<file path=xl/sharedStrings.xml><?xml version="1.0" encoding="utf-8"?>
<sst xmlns="http://schemas.openxmlformats.org/spreadsheetml/2006/main" count="60" uniqueCount="52">
  <si>
    <t>Difference</t>
  </si>
  <si>
    <t>Dept #</t>
  </si>
  <si>
    <t>Department Name</t>
  </si>
  <si>
    <t>Expense</t>
  </si>
  <si>
    <t>Capital</t>
  </si>
  <si>
    <t>TOTAL</t>
  </si>
  <si>
    <t>Revenue</t>
  </si>
  <si>
    <t>Actual Expense</t>
  </si>
  <si>
    <t>Actual Capital</t>
  </si>
  <si>
    <t>Actual Revenue</t>
  </si>
  <si>
    <t>General Government</t>
  </si>
  <si>
    <t>Economic Development</t>
  </si>
  <si>
    <t>Nylander Museum</t>
  </si>
  <si>
    <t>Health &amp; Sanitation</t>
  </si>
  <si>
    <t>Municipal Buildings</t>
  </si>
  <si>
    <t>General Assistance</t>
  </si>
  <si>
    <t>Tax Assessment</t>
  </si>
  <si>
    <t>Code Enforcement</t>
  </si>
  <si>
    <t>Housing</t>
  </si>
  <si>
    <t>Library</t>
  </si>
  <si>
    <t>Fire &amp; Ambulance Department</t>
  </si>
  <si>
    <t>Police Department</t>
  </si>
  <si>
    <t>Protection</t>
  </si>
  <si>
    <t>Emergency Management</t>
  </si>
  <si>
    <t>Public Works</t>
  </si>
  <si>
    <t>Recreation</t>
  </si>
  <si>
    <t>Parks</t>
  </si>
  <si>
    <t>Snowmobile Trail</t>
  </si>
  <si>
    <t>Airport</t>
  </si>
  <si>
    <t>Trailer Park</t>
  </si>
  <si>
    <t>Cemeteries</t>
  </si>
  <si>
    <t>Ins &amp; Retirement</t>
  </si>
  <si>
    <t>Contributions</t>
  </si>
  <si>
    <t>Unclassified</t>
  </si>
  <si>
    <t>Family Self-Sufficiency</t>
  </si>
  <si>
    <t>TOTALS:</t>
  </si>
  <si>
    <t>Dept - 2022 Capital Projects</t>
  </si>
  <si>
    <t>Other Capital 2025</t>
  </si>
  <si>
    <t>Shaded cells indicate Enterprise Accounts</t>
  </si>
  <si>
    <t>Municipal</t>
  </si>
  <si>
    <t>School</t>
  </si>
  <si>
    <t>County</t>
  </si>
  <si>
    <t>TOTAL RAISED</t>
  </si>
  <si>
    <t>2020 - 2021</t>
  </si>
  <si>
    <t>2021 - 2022</t>
  </si>
  <si>
    <t>2022 - 2023</t>
  </si>
  <si>
    <t>2023 - 2024</t>
  </si>
  <si>
    <t>2024 - 2025</t>
  </si>
  <si>
    <t>2025 - 2026</t>
  </si>
  <si>
    <t>RSU#39 Article 12</t>
  </si>
  <si>
    <t>RSU#39 Article 14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</si>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</sst>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&quot;$&quot;#,##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/>
    <xf numFmtId="166" fontId="0" fillId="0" borderId="0" xfId="0" applyNumberFormat="1"/>
    <xf numFmtId="166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6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1795-52D3-4782-8D49-13F0DE9C9AAD}">
  <dimension ref="A1:Q39"/>
  <sheetViews>
    <sheetView workbookViewId="0">
      <selection activeCell="T10" sqref="T10"/>
    </sheetView>
  </sheetViews>
  <sheetFormatPr defaultRowHeight="15" x14ac:dyDescent="0.25"/>
  <cols>
    <col min="1" max="1" width="8.7109375" customWidth="1"/>
    <col min="2" max="2" width="27.7109375" bestFit="1" customWidth="1"/>
    <col min="4" max="4" width="12.5703125" bestFit="1" customWidth="1"/>
    <col min="5" max="5" width="11.5703125" bestFit="1" customWidth="1"/>
    <col min="6" max="7" width="12.5703125" bestFit="1" customWidth="1"/>
    <col min="9" max="9" width="14.28515625" bestFit="1" customWidth="1"/>
    <col min="10" max="10" width="13.42578125" bestFit="1" customWidth="1"/>
    <col min="11" max="11" width="12.5703125" bestFit="1" customWidth="1"/>
    <col min="12" max="12" width="14.42578125" bestFit="1" customWidth="1"/>
    <col min="14" max="14" width="11.5703125" bestFit="1" customWidth="1"/>
    <col min="15" max="15" width="10" bestFit="1" customWidth="1"/>
    <col min="16" max="16" width="11.5703125" bestFit="1" customWidth="1"/>
    <col min="17" max="17" width="10.7109375" bestFit="1" customWidth="1"/>
  </cols>
  <sheetData>
    <row r="1" spans="1:17" x14ac:dyDescent="0.25">
      <c r="D1" s="1">
        <v>2026</v>
      </c>
      <c r="E1" s="1">
        <v>2026</v>
      </c>
      <c r="F1" s="1">
        <v>2026</v>
      </c>
      <c r="G1" s="1">
        <v>2026</v>
      </c>
      <c r="H1" s="1"/>
      <c r="I1" s="1">
        <v>2025</v>
      </c>
      <c r="J1" s="1">
        <v>2025</v>
      </c>
      <c r="K1" s="1">
        <v>2025</v>
      </c>
      <c r="L1" s="1">
        <v>2025</v>
      </c>
      <c r="N1" s="1" t="s">
        <v>0</v>
      </c>
      <c r="O1" s="1" t="s">
        <v>0</v>
      </c>
      <c r="P1" s="1" t="s">
        <v>0</v>
      </c>
      <c r="Q1" s="1" t="s">
        <v>0</v>
      </c>
    </row>
    <row r="2" spans="1:17" x14ac:dyDescent="0.25">
      <c r="A2" t="s">
        <v>1</v>
      </c>
      <c r="B2" s="1" t="s">
        <v>2</v>
      </c>
      <c r="C2" s="1"/>
      <c r="D2" s="1" t="s">
        <v>3</v>
      </c>
      <c r="E2" s="1" t="s">
        <v>4</v>
      </c>
      <c r="F2" s="1" t="s">
        <v>5</v>
      </c>
      <c r="G2" s="1" t="s">
        <v>6</v>
      </c>
      <c r="H2" s="1"/>
      <c r="I2" s="1" t="s">
        <v>7</v>
      </c>
      <c r="J2" s="1" t="s">
        <v>8</v>
      </c>
      <c r="K2" s="1" t="s">
        <v>5</v>
      </c>
      <c r="L2" s="2" t="s">
        <v>9</v>
      </c>
      <c r="M2" s="2"/>
      <c r="N2" s="1" t="s">
        <v>3</v>
      </c>
      <c r="O2" s="1" t="s">
        <v>4</v>
      </c>
      <c r="P2" s="1" t="s">
        <v>5</v>
      </c>
      <c r="Q2" s="1" t="s">
        <v>6</v>
      </c>
    </row>
    <row r="4" spans="1:17" x14ac:dyDescent="0.25">
      <c r="A4" s="1">
        <v>10</v>
      </c>
      <c r="B4" t="s">
        <v>10</v>
      </c>
      <c r="D4" s="3">
        <v>1084106</v>
      </c>
      <c r="E4" s="3"/>
      <c r="F4" s="3">
        <f>D4+E4</f>
        <v>1084106</v>
      </c>
      <c r="G4" s="4">
        <v>8345185</v>
      </c>
      <c r="I4" s="3">
        <v>955515.81</v>
      </c>
      <c r="J4" s="3"/>
      <c r="K4" s="3">
        <f>I4+J4</f>
        <v>955515.81</v>
      </c>
      <c r="L4" s="4">
        <v>8597866</v>
      </c>
      <c r="N4" s="3">
        <f>D4-I4</f>
        <v>128590.18999999994</v>
      </c>
      <c r="O4" s="3"/>
      <c r="P4" s="3">
        <f>F4-K4</f>
        <v>128590.18999999994</v>
      </c>
      <c r="Q4" s="4">
        <f>G4-L4</f>
        <v>-252681</v>
      </c>
    </row>
    <row r="5" spans="1:17" x14ac:dyDescent="0.25">
      <c r="A5" s="5">
        <v>11</v>
      </c>
      <c r="B5" s="6" t="s">
        <v>11</v>
      </c>
      <c r="C5" s="6"/>
      <c r="D5" s="7">
        <v>450645</v>
      </c>
      <c r="E5" s="7"/>
      <c r="F5" s="3">
        <f t="shared" ref="F5:F28" si="0">D5+E5</f>
        <v>450645</v>
      </c>
      <c r="G5" s="8">
        <v>450000</v>
      </c>
      <c r="I5" s="7">
        <v>368829.63</v>
      </c>
      <c r="J5" s="7"/>
      <c r="K5" s="3">
        <f t="shared" ref="K5:K28" si="1">I5+J5</f>
        <v>368829.63</v>
      </c>
      <c r="L5" s="8">
        <v>676735</v>
      </c>
      <c r="N5" s="7">
        <f t="shared" ref="N5:O28" si="2">D5-I5</f>
        <v>81815.37</v>
      </c>
      <c r="O5" s="7"/>
      <c r="P5" s="3">
        <f t="shared" ref="P5:Q28" si="3">F5-K5</f>
        <v>81815.37</v>
      </c>
      <c r="Q5" s="8">
        <f t="shared" si="3"/>
        <v>-226735</v>
      </c>
    </row>
    <row r="6" spans="1:17" x14ac:dyDescent="0.25">
      <c r="A6" s="1">
        <v>12</v>
      </c>
      <c r="B6" t="s">
        <v>12</v>
      </c>
      <c r="D6" s="3">
        <v>55002</v>
      </c>
      <c r="E6" s="9"/>
      <c r="F6" s="3">
        <f t="shared" si="0"/>
        <v>55002</v>
      </c>
      <c r="G6" s="10">
        <v>1000</v>
      </c>
      <c r="I6" s="3">
        <v>48243.69</v>
      </c>
      <c r="J6" s="9"/>
      <c r="K6" s="3">
        <f t="shared" si="1"/>
        <v>48243.69</v>
      </c>
      <c r="L6" s="10">
        <v>3.65</v>
      </c>
      <c r="N6" s="3">
        <f t="shared" si="2"/>
        <v>6758.3099999999977</v>
      </c>
      <c r="O6" s="3"/>
      <c r="P6" s="3">
        <f t="shared" si="3"/>
        <v>6758.3099999999977</v>
      </c>
      <c r="Q6" s="4">
        <f t="shared" si="3"/>
        <v>996.35</v>
      </c>
    </row>
    <row r="7" spans="1:17" x14ac:dyDescent="0.25">
      <c r="A7" s="1">
        <v>17</v>
      </c>
      <c r="B7" t="s">
        <v>13</v>
      </c>
      <c r="D7" s="3">
        <v>294360</v>
      </c>
      <c r="E7" s="3"/>
      <c r="F7" s="3">
        <f t="shared" si="0"/>
        <v>294360</v>
      </c>
      <c r="G7" s="4"/>
      <c r="I7" s="3">
        <v>279834.59000000003</v>
      </c>
      <c r="J7" s="3"/>
      <c r="K7" s="3">
        <f t="shared" si="1"/>
        <v>279834.59000000003</v>
      </c>
      <c r="L7" s="4"/>
      <c r="N7" s="3">
        <f t="shared" si="2"/>
        <v>14525.409999999974</v>
      </c>
      <c r="O7" s="3"/>
      <c r="P7" s="3">
        <f t="shared" si="3"/>
        <v>14525.409999999974</v>
      </c>
      <c r="Q7" s="4"/>
    </row>
    <row r="8" spans="1:17" x14ac:dyDescent="0.25">
      <c r="A8" s="1">
        <v>18</v>
      </c>
      <c r="B8" t="s">
        <v>14</v>
      </c>
      <c r="D8" s="3">
        <v>74209</v>
      </c>
      <c r="E8" s="9">
        <v>30000</v>
      </c>
      <c r="F8" s="3">
        <f t="shared" si="0"/>
        <v>104209</v>
      </c>
      <c r="G8" s="10"/>
      <c r="I8" s="3">
        <v>75353.149999999994</v>
      </c>
      <c r="J8" s="9">
        <v>25000</v>
      </c>
      <c r="K8" s="3">
        <f t="shared" si="1"/>
        <v>100353.15</v>
      </c>
      <c r="L8" s="10"/>
      <c r="N8" s="3">
        <f t="shared" si="2"/>
        <v>-1144.1499999999942</v>
      </c>
      <c r="O8" s="3">
        <f>E8-J8</f>
        <v>5000</v>
      </c>
      <c r="P8" s="3">
        <f t="shared" si="3"/>
        <v>3855.8500000000058</v>
      </c>
      <c r="Q8" s="4"/>
    </row>
    <row r="9" spans="1:17" x14ac:dyDescent="0.25">
      <c r="A9" s="1">
        <v>20</v>
      </c>
      <c r="B9" t="s">
        <v>15</v>
      </c>
      <c r="D9" s="3">
        <v>74661</v>
      </c>
      <c r="E9" s="3"/>
      <c r="F9" s="3">
        <f t="shared" si="0"/>
        <v>74661</v>
      </c>
      <c r="G9" s="4">
        <v>16900</v>
      </c>
      <c r="I9" s="3">
        <v>46366.29</v>
      </c>
      <c r="J9" s="3"/>
      <c r="K9" s="3">
        <f t="shared" si="1"/>
        <v>46366.29</v>
      </c>
      <c r="L9" s="4">
        <v>19590</v>
      </c>
      <c r="N9" s="3">
        <f t="shared" si="2"/>
        <v>28294.71</v>
      </c>
      <c r="O9" s="3"/>
      <c r="P9" s="3">
        <f t="shared" si="3"/>
        <v>28294.71</v>
      </c>
      <c r="Q9" s="4">
        <v>0</v>
      </c>
    </row>
    <row r="10" spans="1:17" x14ac:dyDescent="0.25">
      <c r="A10" s="1">
        <v>22</v>
      </c>
      <c r="B10" t="s">
        <v>16</v>
      </c>
      <c r="D10" s="3">
        <v>237313</v>
      </c>
      <c r="F10" s="3">
        <f t="shared" si="0"/>
        <v>237313</v>
      </c>
      <c r="G10" s="4">
        <v>1096100</v>
      </c>
      <c r="I10" s="3">
        <v>163045.35999999999</v>
      </c>
      <c r="K10" s="3">
        <f t="shared" si="1"/>
        <v>163045.35999999999</v>
      </c>
      <c r="L10" s="4">
        <v>1096381</v>
      </c>
      <c r="N10" s="3">
        <f t="shared" si="2"/>
        <v>74267.640000000014</v>
      </c>
      <c r="O10" s="3"/>
      <c r="P10" s="3">
        <f t="shared" si="3"/>
        <v>74267.640000000014</v>
      </c>
      <c r="Q10" s="4">
        <f t="shared" si="3"/>
        <v>-281</v>
      </c>
    </row>
    <row r="11" spans="1:17" x14ac:dyDescent="0.25">
      <c r="A11" s="1">
        <v>23</v>
      </c>
      <c r="B11" t="s">
        <v>17</v>
      </c>
      <c r="D11" s="3"/>
      <c r="E11" s="3"/>
      <c r="F11" s="3">
        <f t="shared" si="0"/>
        <v>0</v>
      </c>
      <c r="G11" s="4">
        <v>6730</v>
      </c>
      <c r="I11" s="3"/>
      <c r="J11" s="3"/>
      <c r="K11" s="3">
        <f t="shared" si="1"/>
        <v>0</v>
      </c>
      <c r="L11" s="4">
        <v>7240</v>
      </c>
      <c r="N11" s="3"/>
      <c r="O11" s="3"/>
      <c r="P11" s="3">
        <f t="shared" si="3"/>
        <v>0</v>
      </c>
      <c r="Q11" s="4">
        <f t="shared" si="3"/>
        <v>-510</v>
      </c>
    </row>
    <row r="12" spans="1:17" x14ac:dyDescent="0.25">
      <c r="A12" s="5">
        <v>24</v>
      </c>
      <c r="B12" s="6" t="s">
        <v>18</v>
      </c>
      <c r="C12" s="6"/>
      <c r="D12" s="7">
        <v>229378</v>
      </c>
      <c r="E12" s="7"/>
      <c r="F12" s="3">
        <f t="shared" si="0"/>
        <v>229378</v>
      </c>
      <c r="G12" s="8">
        <v>228129</v>
      </c>
      <c r="I12" s="7">
        <v>168778.3</v>
      </c>
      <c r="J12" s="7"/>
      <c r="K12" s="3">
        <f t="shared" si="1"/>
        <v>168778.3</v>
      </c>
      <c r="L12" s="8">
        <v>163779</v>
      </c>
      <c r="N12" s="7">
        <f t="shared" si="2"/>
        <v>60599.700000000012</v>
      </c>
      <c r="O12" s="7"/>
      <c r="P12" s="3">
        <f t="shared" si="3"/>
        <v>60599.700000000012</v>
      </c>
      <c r="Q12" s="8">
        <f t="shared" si="3"/>
        <v>64350</v>
      </c>
    </row>
    <row r="13" spans="1:17" x14ac:dyDescent="0.25">
      <c r="A13" s="1">
        <v>25</v>
      </c>
      <c r="B13" t="s">
        <v>19</v>
      </c>
      <c r="D13" s="3">
        <v>313810</v>
      </c>
      <c r="E13" s="3">
        <v>7600</v>
      </c>
      <c r="F13" s="3">
        <f t="shared" si="0"/>
        <v>321410</v>
      </c>
      <c r="G13" s="4">
        <v>3500</v>
      </c>
      <c r="I13" s="3">
        <v>279090.69</v>
      </c>
      <c r="J13" s="3"/>
      <c r="K13" s="3">
        <f t="shared" si="1"/>
        <v>279090.69</v>
      </c>
      <c r="L13" s="4">
        <v>3423</v>
      </c>
      <c r="N13" s="3">
        <f t="shared" si="2"/>
        <v>34719.31</v>
      </c>
      <c r="O13" s="3">
        <f t="shared" si="2"/>
        <v>7600</v>
      </c>
      <c r="P13" s="3">
        <f t="shared" si="3"/>
        <v>42319.31</v>
      </c>
      <c r="Q13" s="4">
        <f t="shared" si="3"/>
        <v>77</v>
      </c>
    </row>
    <row r="14" spans="1:17" x14ac:dyDescent="0.25">
      <c r="A14" s="1">
        <v>31</v>
      </c>
      <c r="B14" t="s">
        <v>20</v>
      </c>
      <c r="D14" s="3">
        <v>3038986</v>
      </c>
      <c r="E14" s="3">
        <v>503000</v>
      </c>
      <c r="F14" s="3">
        <f t="shared" si="0"/>
        <v>3541986</v>
      </c>
      <c r="G14" s="4">
        <v>2091084</v>
      </c>
      <c r="I14" s="3">
        <v>2496266.5299999998</v>
      </c>
      <c r="J14" s="3">
        <v>431100</v>
      </c>
      <c r="K14" s="3">
        <f t="shared" si="1"/>
        <v>2927366.53</v>
      </c>
      <c r="L14" s="4">
        <v>1827876</v>
      </c>
      <c r="N14" s="3">
        <f t="shared" si="2"/>
        <v>542719.4700000002</v>
      </c>
      <c r="O14" s="3">
        <f t="shared" si="2"/>
        <v>71900</v>
      </c>
      <c r="P14" s="3">
        <f t="shared" si="3"/>
        <v>614619.4700000002</v>
      </c>
      <c r="Q14" s="4">
        <f t="shared" si="3"/>
        <v>263208</v>
      </c>
    </row>
    <row r="15" spans="1:17" x14ac:dyDescent="0.25">
      <c r="A15" s="1">
        <v>35</v>
      </c>
      <c r="B15" t="s">
        <v>21</v>
      </c>
      <c r="D15" s="3">
        <v>2733176</v>
      </c>
      <c r="E15" s="3">
        <v>199530</v>
      </c>
      <c r="F15" s="3">
        <f t="shared" si="0"/>
        <v>2932706</v>
      </c>
      <c r="G15" s="4">
        <v>158027</v>
      </c>
      <c r="I15" s="3">
        <v>2213512.13</v>
      </c>
      <c r="J15" s="3">
        <v>14550</v>
      </c>
      <c r="K15" s="3">
        <f t="shared" si="1"/>
        <v>2228062.13</v>
      </c>
      <c r="L15" s="4">
        <v>15955</v>
      </c>
      <c r="N15" s="3">
        <f t="shared" si="2"/>
        <v>519663.87000000011</v>
      </c>
      <c r="O15" s="3">
        <f t="shared" si="2"/>
        <v>184980</v>
      </c>
      <c r="P15" s="3">
        <f t="shared" si="3"/>
        <v>704643.87000000011</v>
      </c>
      <c r="Q15" s="4">
        <f t="shared" si="3"/>
        <v>142072</v>
      </c>
    </row>
    <row r="16" spans="1:17" x14ac:dyDescent="0.25">
      <c r="A16" s="1">
        <v>38</v>
      </c>
      <c r="B16" t="s">
        <v>22</v>
      </c>
      <c r="D16" s="3">
        <v>395629</v>
      </c>
      <c r="E16" s="3"/>
      <c r="F16" s="3">
        <f t="shared" si="0"/>
        <v>395629</v>
      </c>
      <c r="G16" s="4"/>
      <c r="I16" s="3">
        <v>392548.96</v>
      </c>
      <c r="J16" s="3"/>
      <c r="K16" s="3">
        <f t="shared" si="1"/>
        <v>392548.96</v>
      </c>
      <c r="L16" s="4"/>
      <c r="N16" s="3">
        <f t="shared" si="2"/>
        <v>3080.039999999979</v>
      </c>
      <c r="O16" s="3"/>
      <c r="P16" s="3">
        <f t="shared" si="3"/>
        <v>3080.039999999979</v>
      </c>
      <c r="Q16" s="4"/>
    </row>
    <row r="17" spans="1:17" x14ac:dyDescent="0.25">
      <c r="A17" s="1">
        <v>39</v>
      </c>
      <c r="B17" t="s">
        <v>23</v>
      </c>
      <c r="D17" s="3">
        <v>9155</v>
      </c>
      <c r="E17" s="3">
        <v>5000</v>
      </c>
      <c r="F17" s="3">
        <f t="shared" si="0"/>
        <v>14155</v>
      </c>
      <c r="G17" s="4">
        <v>2400</v>
      </c>
      <c r="I17" s="3">
        <v>4500.8100000000004</v>
      </c>
      <c r="J17" s="3"/>
      <c r="K17" s="3">
        <f t="shared" si="1"/>
        <v>4500.8100000000004</v>
      </c>
      <c r="L17" s="4">
        <v>2400</v>
      </c>
      <c r="N17" s="3">
        <f t="shared" si="2"/>
        <v>4654.1899999999996</v>
      </c>
      <c r="O17" s="3">
        <f>E17-J17</f>
        <v>5000</v>
      </c>
      <c r="P17" s="3">
        <f t="shared" si="3"/>
        <v>9654.1899999999987</v>
      </c>
      <c r="Q17" s="4"/>
    </row>
    <row r="18" spans="1:17" x14ac:dyDescent="0.25">
      <c r="A18" s="1">
        <v>40</v>
      </c>
      <c r="B18" t="s">
        <v>24</v>
      </c>
      <c r="D18" s="3">
        <v>3167529</v>
      </c>
      <c r="E18" s="3">
        <v>487372</v>
      </c>
      <c r="F18" s="3">
        <f t="shared" si="0"/>
        <v>3654901</v>
      </c>
      <c r="G18" s="4">
        <v>268942</v>
      </c>
      <c r="I18" s="3">
        <v>2894211.39</v>
      </c>
      <c r="J18" s="3">
        <v>223500</v>
      </c>
      <c r="K18" s="3">
        <f t="shared" si="1"/>
        <v>3117711.39</v>
      </c>
      <c r="L18" s="4">
        <v>271290</v>
      </c>
      <c r="N18" s="3">
        <f t="shared" si="2"/>
        <v>273317.60999999987</v>
      </c>
      <c r="O18" s="3">
        <f t="shared" si="2"/>
        <v>263872</v>
      </c>
      <c r="P18" s="3">
        <f t="shared" si="3"/>
        <v>537189.60999999987</v>
      </c>
      <c r="Q18" s="4">
        <f t="shared" si="3"/>
        <v>-2348</v>
      </c>
    </row>
    <row r="19" spans="1:17" x14ac:dyDescent="0.25">
      <c r="A19" s="1">
        <v>50</v>
      </c>
      <c r="B19" t="s">
        <v>25</v>
      </c>
      <c r="D19" s="3">
        <v>722678</v>
      </c>
      <c r="E19" s="3">
        <v>27000</v>
      </c>
      <c r="F19" s="3">
        <f t="shared" si="0"/>
        <v>749678</v>
      </c>
      <c r="G19" s="4">
        <v>26400</v>
      </c>
      <c r="I19" s="3">
        <v>660590.62</v>
      </c>
      <c r="J19" s="3">
        <v>7000</v>
      </c>
      <c r="K19" s="3">
        <f t="shared" si="1"/>
        <v>667590.62</v>
      </c>
      <c r="L19" s="4">
        <v>12788</v>
      </c>
      <c r="N19" s="3">
        <f t="shared" si="2"/>
        <v>62087.380000000005</v>
      </c>
      <c r="O19" s="3">
        <f t="shared" si="2"/>
        <v>20000</v>
      </c>
      <c r="P19" s="3">
        <f t="shared" si="3"/>
        <v>82087.38</v>
      </c>
      <c r="Q19" s="4">
        <f t="shared" si="3"/>
        <v>13612</v>
      </c>
    </row>
    <row r="20" spans="1:17" x14ac:dyDescent="0.25">
      <c r="A20" s="1">
        <v>51</v>
      </c>
      <c r="B20" t="s">
        <v>26</v>
      </c>
      <c r="D20" s="3">
        <v>215899</v>
      </c>
      <c r="E20" s="3">
        <v>52000</v>
      </c>
      <c r="F20" s="3">
        <f t="shared" si="0"/>
        <v>267899</v>
      </c>
      <c r="G20" s="4">
        <v>200</v>
      </c>
      <c r="I20" s="3">
        <v>192681.27</v>
      </c>
      <c r="J20" s="3">
        <v>16000</v>
      </c>
      <c r="K20" s="3">
        <f t="shared" si="1"/>
        <v>208681.27</v>
      </c>
      <c r="L20" s="4">
        <v>110</v>
      </c>
      <c r="N20" s="3">
        <f t="shared" si="2"/>
        <v>23217.73000000001</v>
      </c>
      <c r="O20" s="3">
        <f t="shared" si="2"/>
        <v>36000</v>
      </c>
      <c r="P20" s="3">
        <f t="shared" si="3"/>
        <v>59217.73000000001</v>
      </c>
      <c r="Q20" s="4">
        <f t="shared" si="3"/>
        <v>90</v>
      </c>
    </row>
    <row r="21" spans="1:17" x14ac:dyDescent="0.25">
      <c r="A21" s="5">
        <v>52</v>
      </c>
      <c r="B21" s="6" t="s">
        <v>27</v>
      </c>
      <c r="C21" s="6"/>
      <c r="D21" s="7">
        <v>77136</v>
      </c>
      <c r="E21" s="7"/>
      <c r="F21" s="3">
        <f t="shared" si="0"/>
        <v>77136</v>
      </c>
      <c r="G21" s="8">
        <v>81000</v>
      </c>
      <c r="I21" s="7">
        <v>63991.97</v>
      </c>
      <c r="J21" s="7"/>
      <c r="K21" s="3">
        <f t="shared" si="1"/>
        <v>63991.97</v>
      </c>
      <c r="L21" s="8">
        <v>75819</v>
      </c>
      <c r="N21" s="7">
        <f t="shared" si="2"/>
        <v>13144.029999999999</v>
      </c>
      <c r="O21" s="7"/>
      <c r="P21" s="3">
        <f t="shared" si="3"/>
        <v>13144.029999999999</v>
      </c>
      <c r="Q21" s="8">
        <f t="shared" si="3"/>
        <v>5181</v>
      </c>
    </row>
    <row r="22" spans="1:17" x14ac:dyDescent="0.25">
      <c r="A22" s="1">
        <v>60</v>
      </c>
      <c r="B22" t="s">
        <v>28</v>
      </c>
      <c r="D22" s="3">
        <v>73747</v>
      </c>
      <c r="E22" s="9"/>
      <c r="F22" s="3">
        <f t="shared" si="0"/>
        <v>73747</v>
      </c>
      <c r="G22" s="10">
        <v>35850</v>
      </c>
      <c r="I22" s="3">
        <v>75903.759999999995</v>
      </c>
      <c r="J22" s="9"/>
      <c r="K22" s="3">
        <f t="shared" si="1"/>
        <v>75903.759999999995</v>
      </c>
      <c r="L22" s="10">
        <v>35751</v>
      </c>
      <c r="N22" s="3">
        <f t="shared" si="2"/>
        <v>-2156.7599999999948</v>
      </c>
      <c r="O22" s="3"/>
      <c r="P22" s="3">
        <f t="shared" si="3"/>
        <v>-2156.7599999999948</v>
      </c>
      <c r="Q22" s="4">
        <f t="shared" si="3"/>
        <v>99</v>
      </c>
    </row>
    <row r="23" spans="1:17" x14ac:dyDescent="0.25">
      <c r="A23" s="1">
        <v>61</v>
      </c>
      <c r="B23" t="s">
        <v>29</v>
      </c>
      <c r="D23" s="3">
        <v>2140</v>
      </c>
      <c r="E23" s="3"/>
      <c r="F23" s="3">
        <f t="shared" si="0"/>
        <v>2140</v>
      </c>
      <c r="G23" s="4"/>
      <c r="I23" s="3">
        <v>1834</v>
      </c>
      <c r="J23" s="3"/>
      <c r="K23" s="3">
        <f t="shared" si="1"/>
        <v>1834</v>
      </c>
      <c r="L23" s="4"/>
      <c r="N23" s="3">
        <f t="shared" si="2"/>
        <v>306</v>
      </c>
      <c r="O23" s="3"/>
      <c r="P23" s="3">
        <f t="shared" si="3"/>
        <v>306</v>
      </c>
      <c r="Q23" s="4"/>
    </row>
    <row r="24" spans="1:17" x14ac:dyDescent="0.25">
      <c r="A24" s="1">
        <v>65</v>
      </c>
      <c r="B24" t="s">
        <v>30</v>
      </c>
      <c r="D24" s="3">
        <v>8750</v>
      </c>
      <c r="E24" s="3"/>
      <c r="F24" s="3">
        <f t="shared" si="0"/>
        <v>8750</v>
      </c>
      <c r="G24" s="4"/>
      <c r="I24" s="3">
        <v>6750</v>
      </c>
      <c r="J24" s="3"/>
      <c r="K24" s="3">
        <f t="shared" si="1"/>
        <v>6750</v>
      </c>
      <c r="L24" s="4"/>
      <c r="N24" s="3">
        <f t="shared" si="2"/>
        <v>2000</v>
      </c>
      <c r="O24" s="3"/>
      <c r="P24" s="3">
        <f t="shared" si="3"/>
        <v>2000</v>
      </c>
      <c r="Q24" s="4"/>
    </row>
    <row r="25" spans="1:17" x14ac:dyDescent="0.25">
      <c r="A25" s="1">
        <v>70</v>
      </c>
      <c r="B25" t="s">
        <v>31</v>
      </c>
      <c r="D25" s="3">
        <v>167762</v>
      </c>
      <c r="E25" s="3"/>
      <c r="F25" s="3">
        <f t="shared" si="0"/>
        <v>167762</v>
      </c>
      <c r="G25" s="4"/>
      <c r="I25" s="3">
        <v>138382.38</v>
      </c>
      <c r="J25" s="3"/>
      <c r="K25" s="3">
        <f t="shared" si="1"/>
        <v>138382.38</v>
      </c>
      <c r="L25" s="4">
        <v>5986</v>
      </c>
      <c r="N25" s="3">
        <f t="shared" si="2"/>
        <v>29379.619999999995</v>
      </c>
      <c r="O25" s="3"/>
      <c r="P25" s="3">
        <f t="shared" si="3"/>
        <v>29379.619999999995</v>
      </c>
      <c r="Q25" s="4">
        <f t="shared" si="3"/>
        <v>-5986</v>
      </c>
    </row>
    <row r="26" spans="1:17" x14ac:dyDescent="0.25">
      <c r="A26" s="1">
        <v>75</v>
      </c>
      <c r="B26" t="s">
        <v>32</v>
      </c>
      <c r="D26" s="3">
        <v>0</v>
      </c>
      <c r="E26" s="3"/>
      <c r="F26" s="3">
        <f t="shared" si="0"/>
        <v>0</v>
      </c>
      <c r="G26" s="4"/>
      <c r="I26" s="3">
        <v>0</v>
      </c>
      <c r="J26" s="3"/>
      <c r="K26" s="3">
        <f t="shared" si="1"/>
        <v>0</v>
      </c>
      <c r="L26" s="4"/>
      <c r="N26" s="3"/>
      <c r="O26" s="3"/>
      <c r="P26" s="3">
        <f t="shared" si="3"/>
        <v>0</v>
      </c>
      <c r="Q26" s="4"/>
    </row>
    <row r="27" spans="1:17" x14ac:dyDescent="0.25">
      <c r="A27" s="1">
        <v>80</v>
      </c>
      <c r="B27" t="s">
        <v>33</v>
      </c>
      <c r="D27" s="3">
        <v>29950</v>
      </c>
      <c r="E27" s="3"/>
      <c r="F27" s="3">
        <f t="shared" si="0"/>
        <v>29950</v>
      </c>
      <c r="G27" s="4"/>
      <c r="I27" s="3">
        <v>37617.29</v>
      </c>
      <c r="J27" s="3"/>
      <c r="K27" s="3">
        <f t="shared" si="1"/>
        <v>37617.29</v>
      </c>
      <c r="L27" s="4"/>
      <c r="N27" s="3">
        <f t="shared" si="2"/>
        <v>-7667.2900000000009</v>
      </c>
      <c r="O27" s="3"/>
      <c r="P27" s="3">
        <f t="shared" si="3"/>
        <v>-7667.2900000000009</v>
      </c>
      <c r="Q27" s="4"/>
    </row>
    <row r="28" spans="1:17" x14ac:dyDescent="0.25">
      <c r="A28" s="5">
        <v>96</v>
      </c>
      <c r="B28" s="6" t="s">
        <v>34</v>
      </c>
      <c r="C28" s="6"/>
      <c r="D28" s="7">
        <v>68663</v>
      </c>
      <c r="E28" s="7"/>
      <c r="F28" s="3">
        <f t="shared" si="0"/>
        <v>68663</v>
      </c>
      <c r="G28" s="8">
        <v>68158</v>
      </c>
      <c r="I28" s="7">
        <v>95488</v>
      </c>
      <c r="J28" s="7"/>
      <c r="K28" s="3">
        <f t="shared" si="1"/>
        <v>95488</v>
      </c>
      <c r="L28" s="8">
        <v>72088</v>
      </c>
      <c r="N28" s="3">
        <f t="shared" si="2"/>
        <v>-26825</v>
      </c>
      <c r="O28" s="3"/>
      <c r="P28" s="3">
        <f t="shared" si="3"/>
        <v>-26825</v>
      </c>
      <c r="Q28" s="4">
        <f t="shared" si="3"/>
        <v>-3930</v>
      </c>
    </row>
    <row r="29" spans="1:17" x14ac:dyDescent="0.25">
      <c r="E29" s="11"/>
      <c r="F29" s="11"/>
      <c r="G29" s="11"/>
      <c r="L29" s="4"/>
    </row>
    <row r="30" spans="1:17" x14ac:dyDescent="0.25">
      <c r="L30" s="4"/>
    </row>
    <row r="31" spans="1:17" x14ac:dyDescent="0.25">
      <c r="L31" s="4"/>
    </row>
    <row r="32" spans="1:17" x14ac:dyDescent="0.25">
      <c r="B32" t="s">
        <v>35</v>
      </c>
      <c r="D32" s="3">
        <f>SUM(D4:D31)</f>
        <v>13524684</v>
      </c>
      <c r="E32" s="3">
        <f>SUM(E4:E31)</f>
        <v>1311502</v>
      </c>
      <c r="F32" s="3">
        <f>SUM(F4:F31)</f>
        <v>14836186</v>
      </c>
      <c r="G32" s="3">
        <f>SUM(G4:G31)</f>
        <v>12879605</v>
      </c>
      <c r="I32" s="3">
        <f>SUM(I4:I31)</f>
        <v>11659336.619999997</v>
      </c>
      <c r="J32" s="3">
        <f>SUM(J4:J31)</f>
        <v>717150</v>
      </c>
      <c r="K32" s="3">
        <f>SUM(K4:K31)</f>
        <v>12376486.619999997</v>
      </c>
      <c r="L32" s="4">
        <f>SUM(L4:L31)</f>
        <v>12885080.65</v>
      </c>
      <c r="N32" s="3">
        <f>SUM(N4:N31)</f>
        <v>1865347.3800000004</v>
      </c>
      <c r="O32" s="3">
        <f>SUM(O4:O31)</f>
        <v>594352</v>
      </c>
      <c r="P32" s="3">
        <f>SUM(P4:P31)</f>
        <v>2459699.38</v>
      </c>
      <c r="Q32" s="3">
        <f>G32-L32</f>
        <v>-5475.6500000003725</v>
      </c>
    </row>
    <row r="34" spans="1:12" x14ac:dyDescent="0.25">
      <c r="E34" s="12"/>
      <c r="F34" s="12"/>
      <c r="G34" s="12"/>
    </row>
    <row r="35" spans="1:12" x14ac:dyDescent="0.25">
      <c r="B35" t="s">
        <v>36</v>
      </c>
      <c r="E35" s="12">
        <v>200000</v>
      </c>
      <c r="F35" s="12"/>
      <c r="G35" s="12"/>
      <c r="J35" s="13">
        <v>200000</v>
      </c>
      <c r="K35" s="13"/>
      <c r="L35" s="13"/>
    </row>
    <row r="36" spans="1:12" x14ac:dyDescent="0.25">
      <c r="B36" t="s">
        <v>37</v>
      </c>
      <c r="E36" s="12"/>
      <c r="F36" s="12"/>
      <c r="G36" s="12"/>
      <c r="J36" s="13">
        <v>128608</v>
      </c>
      <c r="K36" s="13"/>
      <c r="L36" s="13"/>
    </row>
    <row r="37" spans="1:12" x14ac:dyDescent="0.25">
      <c r="E37" s="12"/>
      <c r="F37" s="12"/>
      <c r="G37" s="12"/>
      <c r="J37" s="12"/>
      <c r="K37" s="12"/>
      <c r="L37" s="12"/>
    </row>
    <row r="38" spans="1:12" x14ac:dyDescent="0.25">
      <c r="E38" s="12">
        <f>SUM(E32:E37)</f>
        <v>1511502</v>
      </c>
      <c r="F38" s="12"/>
      <c r="G38" s="12"/>
      <c r="J38" s="12">
        <f>SUM(J32:J37)</f>
        <v>1045758</v>
      </c>
      <c r="K38" s="12"/>
      <c r="L38" s="12"/>
    </row>
    <row r="39" spans="1:12" x14ac:dyDescent="0.25">
      <c r="A39" s="6" t="s">
        <v>38</v>
      </c>
      <c r="B39" s="6"/>
      <c r="C3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AFDE-159E-446B-B4A6-832A8A5EA36D}">
  <dimension ref="A1:I6"/>
  <sheetViews>
    <sheetView workbookViewId="0">
      <selection activeCell="D18" sqref="D18"/>
    </sheetView>
  </sheetViews>
  <sheetFormatPr defaultRowHeight="15" x14ac:dyDescent="0.25"/>
  <cols>
    <col min="1" max="1" width="13.140625" bestFit="1" customWidth="1"/>
    <col min="3" max="6" width="11.5703125" bestFit="1" customWidth="1"/>
    <col min="7" max="9" width="12.5703125" bestFit="1" customWidth="1"/>
  </cols>
  <sheetData>
    <row r="1" spans="1:9" x14ac:dyDescent="0.25">
      <c r="C1">
        <v>2020</v>
      </c>
      <c r="D1">
        <v>2021</v>
      </c>
      <c r="E1">
        <v>2022</v>
      </c>
      <c r="F1">
        <v>2023</v>
      </c>
      <c r="G1">
        <v>2024</v>
      </c>
      <c r="H1">
        <v>2025</v>
      </c>
      <c r="I1">
        <v>2026</v>
      </c>
    </row>
    <row r="3" spans="1:9" x14ac:dyDescent="0.25">
      <c r="A3" t="s">
        <v>39</v>
      </c>
      <c r="C3" s="3">
        <v>3769933</v>
      </c>
      <c r="D3" s="3">
        <v>4018756</v>
      </c>
      <c r="E3" s="3">
        <v>4130339</v>
      </c>
      <c r="F3" s="3">
        <v>4390962</v>
      </c>
      <c r="G3" s="3">
        <v>4138266</v>
      </c>
      <c r="H3" s="3">
        <v>4433096</v>
      </c>
      <c r="I3" s="3">
        <v>5330054.66</v>
      </c>
    </row>
    <row r="4" spans="1:9" x14ac:dyDescent="0.25">
      <c r="A4" t="s">
        <v>40</v>
      </c>
      <c r="C4" s="3">
        <v>3791190</v>
      </c>
      <c r="D4" s="3">
        <v>3671829</v>
      </c>
      <c r="E4" s="3">
        <v>3653630</v>
      </c>
      <c r="F4" s="3">
        <v>4102905</v>
      </c>
      <c r="G4" s="3">
        <v>4976200</v>
      </c>
      <c r="H4" s="3">
        <v>5456846</v>
      </c>
      <c r="I4" s="3">
        <v>5814904</v>
      </c>
    </row>
    <row r="5" spans="1:9" x14ac:dyDescent="0.25">
      <c r="A5" t="s">
        <v>41</v>
      </c>
      <c r="C5" s="3">
        <v>527975</v>
      </c>
      <c r="D5" s="3">
        <v>552758</v>
      </c>
      <c r="E5" s="3">
        <v>603038</v>
      </c>
      <c r="F5" s="3">
        <v>675424</v>
      </c>
      <c r="G5" s="3">
        <v>1044146</v>
      </c>
      <c r="H5" s="3">
        <v>1186458</v>
      </c>
      <c r="I5" s="3">
        <v>1261978</v>
      </c>
    </row>
    <row r="6" spans="1:9" x14ac:dyDescent="0.25">
      <c r="A6" t="s">
        <v>42</v>
      </c>
      <c r="C6" s="3">
        <f t="shared" ref="C6:H6" si="0">SUM(C3:C5)</f>
        <v>8089098</v>
      </c>
      <c r="D6" s="3">
        <f t="shared" si="0"/>
        <v>8243343</v>
      </c>
      <c r="E6" s="3">
        <f t="shared" si="0"/>
        <v>8387007</v>
      </c>
      <c r="F6" s="3">
        <f t="shared" si="0"/>
        <v>9169291</v>
      </c>
      <c r="G6" s="3">
        <f t="shared" si="0"/>
        <v>10158612</v>
      </c>
      <c r="H6" s="3">
        <f t="shared" si="0"/>
        <v>11076400</v>
      </c>
      <c r="I6" s="3">
        <f>SUM(I3:I5)</f>
        <v>12406936.66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8FE6-5221-4A87-A80A-82DBD298CF14}">
  <dimension ref="A1:I4"/>
  <sheetViews>
    <sheetView tabSelected="1" workbookViewId="0">
      <selection activeCell="I5" sqref="I5"/>
    </sheetView>
  </sheetViews>
  <sheetFormatPr defaultRowHeight="15" x14ac:dyDescent="0.25"/>
  <cols>
    <col min="1" max="1" width="16" bestFit="1" customWidth="1"/>
    <col min="3" max="9" width="10.85546875" bestFit="1" customWidth="1"/>
  </cols>
  <sheetData>
    <row r="1" spans="1:9" x14ac:dyDescent="0.25">
      <c r="A1" s="14"/>
      <c r="B1" s="14"/>
      <c r="C1" s="15" t="s">
        <v>43</v>
      </c>
      <c r="D1" s="15" t="s">
        <v>44</v>
      </c>
      <c r="E1" s="15" t="s">
        <v>45</v>
      </c>
      <c r="F1" s="15" t="s">
        <v>46</v>
      </c>
      <c r="G1" s="15" t="s">
        <v>47</v>
      </c>
      <c r="H1" s="15" t="s">
        <v>48</v>
      </c>
      <c r="I1" s="15" t="s">
        <v>51</v>
      </c>
    </row>
    <row r="2" spans="1:9" x14ac:dyDescent="0.25">
      <c r="A2" s="14"/>
      <c r="B2" s="14"/>
      <c r="C2" s="14"/>
      <c r="D2" s="14"/>
      <c r="E2" s="14"/>
      <c r="F2" s="14"/>
      <c r="G2" s="14"/>
      <c r="H2" s="14"/>
    </row>
    <row r="3" spans="1:9" x14ac:dyDescent="0.25">
      <c r="A3" s="14" t="s">
        <v>49</v>
      </c>
      <c r="B3" s="14"/>
      <c r="C3" s="16">
        <v>3033144</v>
      </c>
      <c r="D3" s="16">
        <v>2946042</v>
      </c>
      <c r="E3" s="16">
        <v>2676345</v>
      </c>
      <c r="F3" s="16">
        <v>2702385</v>
      </c>
      <c r="G3" s="16">
        <v>2707911</v>
      </c>
      <c r="H3" s="16">
        <v>2698945</v>
      </c>
      <c r="I3" s="16">
        <v>2739988.91</v>
      </c>
    </row>
    <row r="4" spans="1:9" x14ac:dyDescent="0.25">
      <c r="A4" s="14" t="s">
        <v>50</v>
      </c>
      <c r="B4" s="14"/>
      <c r="C4" s="16">
        <v>568965</v>
      </c>
      <c r="D4" s="16">
        <v>641083</v>
      </c>
      <c r="E4" s="16">
        <v>847737</v>
      </c>
      <c r="F4" s="16">
        <v>1472211</v>
      </c>
      <c r="G4" s="16">
        <v>2519561</v>
      </c>
      <c r="H4" s="16">
        <v>2441936</v>
      </c>
      <c r="I4" s="16">
        <v>3208808.06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Municipal Depts</vt:lpstr>
      <vt:lpstr>Components</vt:lpstr>
      <vt:lpstr>RSU Articles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Thompson</dc:creator>
  <cp:lastModifiedBy>Penny Thompson</cp:lastModifiedBy>
  <dcterms:created xsi:type="dcterms:W3CDTF">2026-07-31T18:35:13Z</dcterms:created>
  <dcterms:modified xsi:type="dcterms:W3CDTF">2026-07-31T19:39:58Z</dcterms:modified>
</cp:coreProperties>
</file>